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O\Desktop\"/>
    </mc:Choice>
  </mc:AlternateContent>
  <bookViews>
    <workbookView xWindow="0" yWindow="0" windowWidth="14370" windowHeight="7500"/>
  </bookViews>
  <sheets>
    <sheet name="Feuil1" sheetId="1" r:id="rId1"/>
  </sheets>
  <definedNames>
    <definedName name="_xlnm.Print_Area" localSheetId="0">Feuil1!$A$1:$H$39</definedName>
  </definedNames>
  <calcPr calcId="152511"/>
</workbook>
</file>

<file path=xl/calcChain.xml><?xml version="1.0" encoding="utf-8"?>
<calcChain xmlns="http://schemas.openxmlformats.org/spreadsheetml/2006/main">
  <c r="F20" i="1" l="1"/>
  <c r="F18" i="1"/>
  <c r="F16" i="1"/>
  <c r="F14" i="1"/>
  <c r="E6" i="1" l="1"/>
  <c r="F21" i="1" l="1"/>
  <c r="G27" i="1" s="1"/>
  <c r="G30" i="1" s="1"/>
  <c r="G20" i="1" l="1"/>
  <c r="G18" i="1"/>
  <c r="G16" i="1"/>
  <c r="G14" i="1"/>
  <c r="G23" i="1" l="1"/>
  <c r="F30" i="1" s="1"/>
</calcChain>
</file>

<file path=xl/sharedStrings.xml><?xml version="1.0" encoding="utf-8"?>
<sst xmlns="http://schemas.openxmlformats.org/spreadsheetml/2006/main" count="19" uniqueCount="19">
  <si>
    <t>1/4 de mois de rémunération brute jusqu'à 10 ans</t>
  </si>
  <si>
    <t>2/5 de mois de rémunération brute  à partir de 10 ans et jusqu'à 15 ans</t>
  </si>
  <si>
    <t>1/2 de mois de rémunération brute à partir de 15 ans et jusqu'à 20 ans</t>
  </si>
  <si>
    <t>3/5 de mois de rémunération à partir de 20 ans et jusqu'à 24 ans</t>
  </si>
  <si>
    <t>Montant minimum de l'indemnité</t>
  </si>
  <si>
    <r>
      <rPr>
        <sz val="11"/>
        <color theme="1"/>
        <rFont val="Calibri"/>
        <family val="2"/>
      </rPr>
      <t>❷</t>
    </r>
    <r>
      <rPr>
        <sz val="11"/>
        <color theme="1"/>
        <rFont val="Calibri"/>
        <family val="2"/>
        <scheme val="minor"/>
      </rPr>
      <t xml:space="preserve"> Rémunération mensuelle brute de l'agent = </t>
    </r>
    <r>
      <rPr>
        <sz val="11"/>
        <color theme="1"/>
        <rFont val="Calibri"/>
        <family val="2"/>
      </rPr>
      <t>❶</t>
    </r>
    <r>
      <rPr>
        <sz val="11"/>
        <color theme="1"/>
        <rFont val="Calibri"/>
        <family val="2"/>
        <scheme val="minor"/>
      </rPr>
      <t xml:space="preserve">  divisé par 12</t>
    </r>
  </si>
  <si>
    <t>Année d'ancienneté de l'agent</t>
  </si>
  <si>
    <r>
      <rPr>
        <b/>
        <sz val="11"/>
        <color theme="1"/>
        <rFont val="Calibri"/>
        <family val="2"/>
        <scheme val="minor"/>
      </rPr>
      <t xml:space="preserve">Montant maximum de l'indemnité </t>
    </r>
    <r>
      <rPr>
        <sz val="11"/>
        <color theme="1"/>
        <rFont val="Calibri"/>
        <family val="2"/>
        <scheme val="minor"/>
      </rPr>
      <t>(dans la limite de 24 ans)(</t>
    </r>
    <r>
      <rPr>
        <sz val="11"/>
        <color theme="1"/>
        <rFont val="Calibri"/>
        <family val="2"/>
      </rPr>
      <t>❷ x 24 ans)</t>
    </r>
  </si>
  <si>
    <r>
      <rPr>
        <sz val="11"/>
        <color theme="1"/>
        <rFont val="Calibri"/>
        <family val="2"/>
      </rPr>
      <t>❶</t>
    </r>
    <r>
      <rPr>
        <sz val="11"/>
        <color theme="1"/>
        <rFont val="Calibri"/>
        <family val="2"/>
        <scheme val="minor"/>
      </rPr>
      <t xml:space="preserve">  Rémunération annuelle brute perçue par l'agent au cours de l'année civile 
        précédent celle de la date d'effet de la rupture conventionnelle</t>
    </r>
  </si>
  <si>
    <t xml:space="preserve">Total maximum 24 ans </t>
  </si>
  <si>
    <t>Montant</t>
  </si>
  <si>
    <t>Calcul de l'indemnité</t>
  </si>
  <si>
    <t>Montant maximum de l'indemnité</t>
  </si>
  <si>
    <t>minimum</t>
  </si>
  <si>
    <t>maximum</t>
  </si>
  <si>
    <t xml:space="preserve">Montant minimum </t>
  </si>
  <si>
    <t>Partie jaune 
à complèter</t>
  </si>
  <si>
    <t xml:space="preserve">Le montant de l'indemnité à verser à l'agent se négocie entre </t>
  </si>
  <si>
    <t xml:space="preserve">Simulateur   //     Indemnité de rupture conventionnelle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</si>
</sst>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Alignment="1"/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4" fontId="0" fillId="6" borderId="1" xfId="0" applyNumberFormat="1" applyFill="1" applyBorder="1" applyAlignment="1">
      <alignment horizontal="center"/>
    </xf>
    <xf numFmtId="4" fontId="1" fillId="3" borderId="8" xfId="0" applyNumberFormat="1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4" fontId="0" fillId="3" borderId="10" xfId="0" applyNumberForma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 wrapText="1"/>
    </xf>
    <xf numFmtId="0" fontId="1" fillId="7" borderId="8" xfId="0" applyFont="1" applyFill="1" applyBorder="1" applyAlignment="1" applyProtection="1">
      <alignment horizontal="center"/>
      <protection locked="0"/>
    </xf>
    <xf numFmtId="4" fontId="0" fillId="0" borderId="8" xfId="0" applyNumberFormat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4" fontId="0" fillId="0" borderId="8" xfId="0" applyNumberFormat="1" applyBorder="1" applyAlignment="1" applyProtection="1">
      <alignment horizontal="center"/>
    </xf>
    <xf numFmtId="4" fontId="0" fillId="4" borderId="8" xfId="0" applyNumberFormat="1" applyFill="1" applyBorder="1" applyAlignment="1" applyProtection="1">
      <alignment horizontal="center" vertical="center"/>
      <protection locked="0"/>
    </xf>
    <xf numFmtId="0" fontId="0" fillId="4" borderId="8" xfId="0" applyFill="1" applyBorder="1" applyAlignment="1" applyProtection="1">
      <alignment horizontal="center"/>
      <protection locked="0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2" borderId="7" xfId="0" applyFont="1" applyFill="1" applyBorder="1" applyAlignment="1"/>
    <xf numFmtId="0" fontId="0" fillId="0" borderId="0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5" xfId="0" applyBorder="1" applyAlignment="1">
      <alignment horizontal="left" wrapText="1"/>
    </xf>
    <xf numFmtId="0" fontId="1" fillId="5" borderId="5" xfId="0" applyFont="1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/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Alignment="1">
      <alignment horizontal="right"/>
    </xf>
    <xf numFmtId="0" fontId="3" fillId="3" borderId="5" xfId="0" applyFont="1" applyFill="1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6</xdr:col>
      <xdr:colOff>847724</xdr:colOff>
      <xdr:row>38</xdr:row>
      <xdr:rowOff>9525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791450"/>
          <a:ext cx="7829549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0"/>
  <sheetViews>
    <sheetView showGridLines="0" showRowColHeaders="0" tabSelected="1" showRuler="0" showWhiteSpace="0" zoomScaleNormal="100" zoomScaleSheetLayoutView="70" workbookViewId="0">
      <selection activeCell="E8" sqref="E8"/>
    </sheetView>
  </sheetViews>
  <sheetFormatPr baseColWidth="10" defaultRowHeight="15" x14ac:dyDescent="0.25"/>
  <cols>
    <col min="1" max="1" width="11.42578125" customWidth="1"/>
    <col min="3" max="3" width="30.5703125" customWidth="1"/>
    <col min="4" max="4" width="28.140625" customWidth="1"/>
    <col min="5" max="5" width="22.140625" customWidth="1"/>
    <col min="6" max="6" width="12.42578125" customWidth="1"/>
    <col min="7" max="7" width="12.85546875" customWidth="1"/>
    <col min="8" max="8" width="11.42578125" customWidth="1"/>
  </cols>
  <sheetData>
    <row r="1" spans="2:8" ht="15.75" thickBot="1" x14ac:dyDescent="0.3"/>
    <row r="2" spans="2:8" ht="27" thickBot="1" x14ac:dyDescent="0.45">
      <c r="B2" s="24" t="s">
        <v>18</v>
      </c>
      <c r="C2" s="25"/>
      <c r="D2" s="25"/>
      <c r="E2" s="25"/>
      <c r="F2" s="25"/>
      <c r="G2" s="26"/>
    </row>
    <row r="3" spans="2:8" ht="15.75" thickBot="1" x14ac:dyDescent="0.3"/>
    <row r="4" spans="2:8" ht="37.5" customHeight="1" thickBot="1" x14ac:dyDescent="0.3">
      <c r="B4" s="34" t="s">
        <v>8</v>
      </c>
      <c r="C4" s="32"/>
      <c r="D4" s="33"/>
      <c r="E4" s="22">
        <v>15000</v>
      </c>
    </row>
    <row r="5" spans="2:8" ht="25.5" customHeight="1" thickBot="1" x14ac:dyDescent="0.3">
      <c r="G5" s="17" t="s">
        <v>16</v>
      </c>
    </row>
    <row r="6" spans="2:8" ht="15.75" thickBot="1" x14ac:dyDescent="0.3">
      <c r="B6" s="31" t="s">
        <v>5</v>
      </c>
      <c r="C6" s="32"/>
      <c r="D6" s="33"/>
      <c r="E6" s="21">
        <f>E4/12</f>
        <v>1250</v>
      </c>
      <c r="H6" s="7"/>
    </row>
    <row r="7" spans="2:8" ht="15.75" thickBot="1" x14ac:dyDescent="0.3">
      <c r="B7" s="3"/>
      <c r="C7" s="3"/>
      <c r="D7" s="3"/>
      <c r="E7" s="1"/>
    </row>
    <row r="8" spans="2:8" ht="15.75" thickBot="1" x14ac:dyDescent="0.3">
      <c r="B8" s="28" t="s">
        <v>6</v>
      </c>
      <c r="C8" s="29"/>
      <c r="D8" s="30"/>
      <c r="E8" s="23">
        <v>16</v>
      </c>
    </row>
    <row r="9" spans="2:8" ht="15.75" thickBot="1" x14ac:dyDescent="0.3">
      <c r="B9" s="4"/>
      <c r="C9" s="4"/>
      <c r="D9" s="4"/>
      <c r="E9" s="8"/>
    </row>
    <row r="10" spans="2:8" ht="27" customHeight="1" thickBot="1" x14ac:dyDescent="0.3">
      <c r="B10" s="39" t="s">
        <v>11</v>
      </c>
      <c r="C10" s="40"/>
      <c r="D10" s="40"/>
      <c r="E10" s="40"/>
      <c r="F10" s="40"/>
      <c r="G10" s="41"/>
    </row>
    <row r="11" spans="2:8" ht="15.75" thickBot="1" x14ac:dyDescent="0.3"/>
    <row r="12" spans="2:8" ht="21.75" customHeight="1" thickBot="1" x14ac:dyDescent="0.3">
      <c r="B12" s="35" t="s">
        <v>4</v>
      </c>
      <c r="C12" s="36"/>
    </row>
    <row r="13" spans="2:8" ht="12" customHeight="1" thickBot="1" x14ac:dyDescent="0.3">
      <c r="B13" s="5"/>
      <c r="C13" s="6"/>
    </row>
    <row r="14" spans="2:8" ht="15.75" thickBot="1" x14ac:dyDescent="0.3">
      <c r="B14" s="28" t="s">
        <v>0</v>
      </c>
      <c r="C14" s="29"/>
      <c r="D14" s="29"/>
      <c r="E14" s="30"/>
      <c r="F14" s="18">
        <f>IF(E8&gt;10,10,E8)</f>
        <v>10</v>
      </c>
      <c r="G14" s="19">
        <f>E6*F14*1/4</f>
        <v>3125</v>
      </c>
    </row>
    <row r="15" spans="2:8" ht="15.75" thickBot="1" x14ac:dyDescent="0.3">
      <c r="F15" s="1"/>
      <c r="G15" s="1"/>
    </row>
    <row r="16" spans="2:8" ht="15.75" thickBot="1" x14ac:dyDescent="0.3">
      <c r="B16" s="28" t="s">
        <v>1</v>
      </c>
      <c r="C16" s="29"/>
      <c r="D16" s="29"/>
      <c r="E16" s="30"/>
      <c r="F16" s="18">
        <f>IF(E8&lt;11,0,IF(E8&lt;16,E8-10,5))</f>
        <v>5</v>
      </c>
      <c r="G16" s="19">
        <f>E6*F16*2/5</f>
        <v>2500</v>
      </c>
    </row>
    <row r="17" spans="2:7" ht="15.75" thickBot="1" x14ac:dyDescent="0.3">
      <c r="F17" s="1"/>
      <c r="G17" s="1"/>
    </row>
    <row r="18" spans="2:7" ht="15.75" thickBot="1" x14ac:dyDescent="0.3">
      <c r="B18" s="28" t="s">
        <v>2</v>
      </c>
      <c r="C18" s="29"/>
      <c r="D18" s="29"/>
      <c r="E18" s="30"/>
      <c r="F18" s="18">
        <f>IF(E8&lt;16,0,IF(E8&lt;21,E8-15,5))</f>
        <v>1</v>
      </c>
      <c r="G18" s="19">
        <f>E6*F18*1/2</f>
        <v>625</v>
      </c>
    </row>
    <row r="19" spans="2:7" ht="15.75" thickBot="1" x14ac:dyDescent="0.3">
      <c r="F19" s="1"/>
      <c r="G19" s="1"/>
    </row>
    <row r="20" spans="2:7" ht="15.75" thickBot="1" x14ac:dyDescent="0.3">
      <c r="B20" s="28" t="s">
        <v>3</v>
      </c>
      <c r="C20" s="29"/>
      <c r="D20" s="29"/>
      <c r="E20" s="30"/>
      <c r="F20" s="18">
        <f>IF(E8&lt;21,0,IF(E8&lt;25,E8-20,4))</f>
        <v>0</v>
      </c>
      <c r="G20" s="19">
        <f>E6*F20*3/5</f>
        <v>0</v>
      </c>
    </row>
    <row r="21" spans="2:7" ht="15.75" thickBot="1" x14ac:dyDescent="0.3">
      <c r="E21" s="20" t="s">
        <v>9</v>
      </c>
      <c r="F21" s="16">
        <f>F14+F16+F18+F20</f>
        <v>16</v>
      </c>
      <c r="G21" s="1"/>
    </row>
    <row r="22" spans="2:7" ht="15.75" thickBot="1" x14ac:dyDescent="0.3">
      <c r="F22" s="1"/>
      <c r="G22" s="1"/>
    </row>
    <row r="23" spans="2:7" ht="15.75" thickBot="1" x14ac:dyDescent="0.3">
      <c r="B23" s="27"/>
      <c r="C23" s="27"/>
      <c r="D23" s="27"/>
      <c r="E23" s="47" t="s">
        <v>15</v>
      </c>
      <c r="F23" s="48"/>
      <c r="G23" s="13">
        <f>G14+G16+G18+G20</f>
        <v>6250</v>
      </c>
    </row>
    <row r="24" spans="2:7" ht="6.75" customHeight="1" thickBot="1" x14ac:dyDescent="0.3">
      <c r="B24" s="46"/>
      <c r="C24" s="46"/>
      <c r="D24" s="46"/>
      <c r="E24" s="46"/>
      <c r="F24" s="46"/>
      <c r="G24" s="2"/>
    </row>
    <row r="25" spans="2:7" ht="24.75" customHeight="1" thickBot="1" x14ac:dyDescent="0.3">
      <c r="B25" s="35" t="s">
        <v>12</v>
      </c>
      <c r="C25" s="42"/>
    </row>
    <row r="26" spans="2:7" ht="15.75" thickBot="1" x14ac:dyDescent="0.3"/>
    <row r="27" spans="2:7" ht="15.75" thickBot="1" x14ac:dyDescent="0.3">
      <c r="B27" s="37" t="s">
        <v>7</v>
      </c>
      <c r="C27" s="38"/>
      <c r="D27" s="38"/>
      <c r="E27" s="38"/>
      <c r="F27" s="14" t="s">
        <v>10</v>
      </c>
      <c r="G27" s="15">
        <f>E6*F21</f>
        <v>20000</v>
      </c>
    </row>
    <row r="28" spans="2:7" ht="32.25" customHeight="1" x14ac:dyDescent="0.25">
      <c r="F28" s="9"/>
      <c r="G28" s="9"/>
    </row>
    <row r="29" spans="2:7" x14ac:dyDescent="0.25">
      <c r="F29" s="10" t="s">
        <v>13</v>
      </c>
      <c r="G29" s="11" t="s">
        <v>14</v>
      </c>
    </row>
    <row r="30" spans="2:7" x14ac:dyDescent="0.25">
      <c r="B30" s="43" t="s">
        <v>17</v>
      </c>
      <c r="C30" s="44"/>
      <c r="D30" s="44"/>
      <c r="E30" s="45"/>
      <c r="F30" s="12">
        <f>G23</f>
        <v>6250</v>
      </c>
      <c r="G30" s="12">
        <f>G27</f>
        <v>20000</v>
      </c>
    </row>
  </sheetData>
  <sheetProtection algorithmName="SHA-512" hashValue="jO6ODOL9YW8b9tbhfqeG7KRBlWSMoiztrejXfQgqZZOIfTLisqsgN23meKN0rnKyelwF5M0RR4fLVNTFOroxzQ==" saltValue="PtUdFTBXBT8JJvGiwNkcmA==" spinCount="100000" sheet="1" objects="1" scenarios="1" selectLockedCells="1"/>
  <mergeCells count="16">
    <mergeCell ref="B27:E27"/>
    <mergeCell ref="B10:G10"/>
    <mergeCell ref="B25:C25"/>
    <mergeCell ref="B30:E30"/>
    <mergeCell ref="B24:F24"/>
    <mergeCell ref="E23:F23"/>
    <mergeCell ref="B2:G2"/>
    <mergeCell ref="B23:D23"/>
    <mergeCell ref="B14:E14"/>
    <mergeCell ref="B16:E16"/>
    <mergeCell ref="B18:E18"/>
    <mergeCell ref="B20:E20"/>
    <mergeCell ref="B6:D6"/>
    <mergeCell ref="B8:D8"/>
    <mergeCell ref="B4:D4"/>
    <mergeCell ref="B12:C12"/>
  </mergeCells>
  <dataValidations count="1">
    <dataValidation allowBlank="1" showInputMessage="1" showErrorMessage="1" sqref="F18 F16 F20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CHELIN</dc:creator>
  <cp:lastModifiedBy>FO</cp:lastModifiedBy>
  <cp:lastPrinted>2020-01-27T12:36:28Z</cp:lastPrinted>
  <dcterms:created xsi:type="dcterms:W3CDTF">2019-11-26T15:40:25Z</dcterms:created>
  <dcterms:modified xsi:type="dcterms:W3CDTF">2020-11-16T14:26:03Z</dcterms:modified>
</cp:coreProperties>
</file>